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Atsushi\Documents\Nifty\lecture\aoyama\statex\chap1\"/>
    </mc:Choice>
  </mc:AlternateContent>
  <xr:revisionPtr revIDLastSave="0" documentId="13_ncr:1_{6C3BC073-3D68-4D21-8078-64C8F5A7A7D7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example05" sheetId="1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D52" i="1"/>
  <c r="D51" i="1"/>
  <c r="D50" i="1"/>
  <c r="M6" i="1"/>
  <c r="M7" i="1"/>
  <c r="M8" i="1"/>
  <c r="M9" i="1"/>
  <c r="M10" i="1"/>
  <c r="M11" i="1"/>
  <c r="M12" i="1"/>
  <c r="M13" i="1"/>
  <c r="M14" i="1"/>
  <c r="M15" i="1"/>
  <c r="M5" i="1"/>
  <c r="M16" i="1" s="1"/>
  <c r="J19" i="1" s="1"/>
  <c r="L6" i="1"/>
  <c r="L7" i="1"/>
  <c r="L8" i="1"/>
  <c r="L9" i="1"/>
  <c r="L10" i="1"/>
  <c r="L11" i="1"/>
  <c r="L12" i="1"/>
  <c r="L13" i="1"/>
  <c r="L14" i="1"/>
  <c r="L15" i="1"/>
  <c r="L5" i="1"/>
  <c r="L16" i="1" s="1"/>
  <c r="J18" i="1" s="1"/>
  <c r="J16" i="1"/>
  <c r="K7" i="1"/>
  <c r="K8" i="1" s="1"/>
  <c r="K9" i="1" s="1"/>
  <c r="K10" i="1" s="1"/>
  <c r="K11" i="1" s="1"/>
  <c r="K12" i="1" s="1"/>
  <c r="K13" i="1" s="1"/>
  <c r="K14" i="1" s="1"/>
  <c r="K15" i="1" s="1"/>
  <c r="K6" i="1"/>
  <c r="K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2" i="1"/>
</calcChain>
</file>

<file path=xl/sharedStrings.xml><?xml version="1.0" encoding="utf-8"?>
<sst xmlns="http://schemas.openxmlformats.org/spreadsheetml/2006/main" count="23" uniqueCount="19">
  <si>
    <t>Game</t>
  </si>
  <si>
    <t>TeamW</t>
  </si>
  <si>
    <t>TeamL</t>
  </si>
  <si>
    <t>diff</t>
    <phoneticPr fontId="18"/>
  </si>
  <si>
    <t>行ラベル</t>
  </si>
  <si>
    <t>総計</t>
  </si>
  <si>
    <t>個数 / Game</t>
  </si>
  <si>
    <t>合計</t>
    <rPh sb="0" eb="2">
      <t>ゴウケイ</t>
    </rPh>
    <phoneticPr fontId="18"/>
  </si>
  <si>
    <t>得点差(x)</t>
    <rPh sb="0" eb="3">
      <t>トクテンサ</t>
    </rPh>
    <phoneticPr fontId="18"/>
  </si>
  <si>
    <t>度数(f)</t>
    <rPh sb="0" eb="2">
      <t>ドスウ</t>
    </rPh>
    <phoneticPr fontId="18"/>
  </si>
  <si>
    <t>累積度数(F)</t>
    <rPh sb="0" eb="4">
      <t>ルイセキドスウ</t>
    </rPh>
    <phoneticPr fontId="18"/>
  </si>
  <si>
    <t>得点差*度数(xf)</t>
    <rPh sb="0" eb="3">
      <t>トクテンサ</t>
    </rPh>
    <rPh sb="4" eb="6">
      <t>ドスウ</t>
    </rPh>
    <phoneticPr fontId="18"/>
  </si>
  <si>
    <t>(得点差^2)*度数(xf)</t>
    <rPh sb="1" eb="4">
      <t>トクテンサ</t>
    </rPh>
    <rPh sb="8" eb="10">
      <t>ドスウ</t>
    </rPh>
    <phoneticPr fontId="18"/>
  </si>
  <si>
    <t>平均</t>
    <rPh sb="0" eb="2">
      <t>ヘイキン</t>
    </rPh>
    <phoneticPr fontId="18"/>
  </si>
  <si>
    <t>標準偏差</t>
    <rPh sb="0" eb="4">
      <t>ヒョウジュンヘンサ</t>
    </rPh>
    <phoneticPr fontId="18"/>
  </si>
  <si>
    <t>(b)</t>
    <phoneticPr fontId="18"/>
  </si>
  <si>
    <t>(c)</t>
    <phoneticPr fontId="18"/>
  </si>
  <si>
    <t>メジアン</t>
    <phoneticPr fontId="18"/>
  </si>
  <si>
    <t>モード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</si>
</sst>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寺尾敦" refreshedDate="45412.730662499998" createdVersion="8" refreshedVersion="8" minRefreshableVersion="3" recordCount="48" xr:uid="{00000000-000A-0000-FFFF-FFFF07000000}">
  <cacheSource type="worksheet">
    <worksheetSource ref="A1:D49" sheet="example05"/>
  </cacheSource>
  <cacheFields count="4">
    <cacheField name="Game" numFmtId="0">
      <sharedItems containsSemiMixedTypes="0" containsString="0" containsNumber="1" containsInteger="1" minValue="1" maxValue="48"/>
    </cacheField>
    <cacheField name="TeamW" numFmtId="0">
      <sharedItems containsSemiMixedTypes="0" containsString="0" containsNumber="1" containsInteger="1" minValue="1" maxValue="19"/>
    </cacheField>
    <cacheField name="TeamL" numFmtId="0">
      <sharedItems containsSemiMixedTypes="0" containsString="0" containsNumber="1" containsInteger="1" minValue="0" maxValue="5"/>
    </cacheField>
    <cacheField name="diff" numFmtId="0">
      <sharedItems containsSemiMixedTypes="0" containsString="0" containsNumber="1" containsInteger="1" minValue="1" maxValue="18" count="11">
        <n v="3"/>
        <n v="8"/>
        <n v="6"/>
        <n v="1"/>
        <n v="4"/>
        <n v="18"/>
        <n v="2"/>
        <n v="9"/>
        <n v="7"/>
        <n v="11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n v="1"/>
    <n v="3"/>
    <n v="0"/>
    <x v="0"/>
  </r>
  <r>
    <n v="2"/>
    <n v="7"/>
    <n v="4"/>
    <x v="0"/>
  </r>
  <r>
    <n v="3"/>
    <n v="8"/>
    <n v="0"/>
    <x v="1"/>
  </r>
  <r>
    <n v="4"/>
    <n v="6"/>
    <n v="0"/>
    <x v="2"/>
  </r>
  <r>
    <n v="5"/>
    <n v="4"/>
    <n v="3"/>
    <x v="3"/>
  </r>
  <r>
    <n v="6"/>
    <n v="9"/>
    <n v="3"/>
    <x v="2"/>
  </r>
  <r>
    <n v="7"/>
    <n v="4"/>
    <n v="0"/>
    <x v="4"/>
  </r>
  <r>
    <n v="8"/>
    <n v="2"/>
    <n v="1"/>
    <x v="3"/>
  </r>
  <r>
    <n v="9"/>
    <n v="19"/>
    <n v="1"/>
    <x v="5"/>
  </r>
  <r>
    <n v="10"/>
    <n v="5"/>
    <n v="2"/>
    <x v="0"/>
  </r>
  <r>
    <n v="11"/>
    <n v="4"/>
    <n v="2"/>
    <x v="6"/>
  </r>
  <r>
    <n v="12"/>
    <n v="8"/>
    <n v="4"/>
    <x v="4"/>
  </r>
  <r>
    <n v="13"/>
    <n v="10"/>
    <n v="1"/>
    <x v="7"/>
  </r>
  <r>
    <n v="14"/>
    <n v="4"/>
    <n v="1"/>
    <x v="0"/>
  </r>
  <r>
    <n v="15"/>
    <n v="9"/>
    <n v="0"/>
    <x v="7"/>
  </r>
  <r>
    <n v="16"/>
    <n v="3"/>
    <n v="2"/>
    <x v="3"/>
  </r>
  <r>
    <n v="17"/>
    <n v="7"/>
    <n v="4"/>
    <x v="0"/>
  </r>
  <r>
    <n v="18"/>
    <n v="4"/>
    <n v="3"/>
    <x v="3"/>
  </r>
  <r>
    <n v="19"/>
    <n v="5"/>
    <n v="4"/>
    <x v="3"/>
  </r>
  <r>
    <n v="20"/>
    <n v="4"/>
    <n v="1"/>
    <x v="0"/>
  </r>
  <r>
    <n v="21"/>
    <n v="2"/>
    <n v="1"/>
    <x v="3"/>
  </r>
  <r>
    <n v="22"/>
    <n v="6"/>
    <n v="4"/>
    <x v="6"/>
  </r>
  <r>
    <n v="23"/>
    <n v="5"/>
    <n v="3"/>
    <x v="6"/>
  </r>
  <r>
    <n v="24"/>
    <n v="7"/>
    <n v="5"/>
    <x v="6"/>
  </r>
  <r>
    <n v="25"/>
    <n v="6"/>
    <n v="2"/>
    <x v="4"/>
  </r>
  <r>
    <n v="26"/>
    <n v="5"/>
    <n v="1"/>
    <x v="4"/>
  </r>
  <r>
    <n v="27"/>
    <n v="3"/>
    <n v="2"/>
    <x v="3"/>
  </r>
  <r>
    <n v="28"/>
    <n v="10"/>
    <n v="1"/>
    <x v="7"/>
  </r>
  <r>
    <n v="29"/>
    <n v="3"/>
    <n v="2"/>
    <x v="3"/>
  </r>
  <r>
    <n v="30"/>
    <n v="9"/>
    <n v="3"/>
    <x v="2"/>
  </r>
  <r>
    <n v="31"/>
    <n v="8"/>
    <n v="1"/>
    <x v="8"/>
  </r>
  <r>
    <n v="32"/>
    <n v="4"/>
    <n v="0"/>
    <x v="4"/>
  </r>
  <r>
    <n v="33"/>
    <n v="4"/>
    <n v="3"/>
    <x v="3"/>
  </r>
  <r>
    <n v="34"/>
    <n v="12"/>
    <n v="1"/>
    <x v="9"/>
  </r>
  <r>
    <n v="35"/>
    <n v="1"/>
    <n v="0"/>
    <x v="3"/>
  </r>
  <r>
    <n v="36"/>
    <n v="4"/>
    <n v="2"/>
    <x v="6"/>
  </r>
  <r>
    <n v="37"/>
    <n v="2"/>
    <n v="1"/>
    <x v="3"/>
  </r>
  <r>
    <n v="38"/>
    <n v="4"/>
    <n v="1"/>
    <x v="0"/>
  </r>
  <r>
    <n v="39"/>
    <n v="4"/>
    <n v="3"/>
    <x v="3"/>
  </r>
  <r>
    <n v="40"/>
    <n v="6"/>
    <n v="3"/>
    <x v="0"/>
  </r>
  <r>
    <n v="41"/>
    <n v="3"/>
    <n v="2"/>
    <x v="3"/>
  </r>
  <r>
    <n v="42"/>
    <n v="5"/>
    <n v="0"/>
    <x v="10"/>
  </r>
  <r>
    <n v="43"/>
    <n v="7"/>
    <n v="3"/>
    <x v="4"/>
  </r>
  <r>
    <n v="44"/>
    <n v="2"/>
    <n v="1"/>
    <x v="3"/>
  </r>
  <r>
    <n v="45"/>
    <n v="9"/>
    <n v="3"/>
    <x v="2"/>
  </r>
  <r>
    <n v="46"/>
    <n v="4"/>
    <n v="2"/>
    <x v="6"/>
  </r>
  <r>
    <n v="47"/>
    <n v="5"/>
    <n v="1"/>
    <x v="4"/>
  </r>
  <r>
    <n v="48"/>
    <n v="1"/>
    <n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ピボットテーブル2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F4:G16" firstHeaderRow="1" firstDataRow="1" firstDataCol="1"/>
  <pivotFields count="4">
    <pivotField dataField="1" showAll="0"/>
    <pivotField showAll="0"/>
    <pivotField showAll="0"/>
    <pivotField axis="axisRow" showAll="0">
      <items count="12">
        <item x="3"/>
        <item x="6"/>
        <item x="0"/>
        <item x="4"/>
        <item x="10"/>
        <item x="2"/>
        <item x="8"/>
        <item x="1"/>
        <item x="7"/>
        <item x="9"/>
        <item x="5"/>
        <item t="default"/>
      </items>
    </pivotField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個数 / Game" fld="0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workbookViewId="0"/>
  </sheetViews>
  <sheetFormatPr defaultRowHeight="18" x14ac:dyDescent="0.55000000000000004"/>
  <cols>
    <col min="6" max="6" width="10.75" bestFit="1" customWidth="1"/>
    <col min="7" max="7" width="12.33203125" bestFit="1" customWidth="1"/>
    <col min="11" max="11" width="11.1640625" bestFit="1" customWidth="1"/>
    <col min="12" max="12" width="14.58203125" bestFit="1" customWidth="1"/>
    <col min="13" max="13" width="18.25" bestFit="1" customWidth="1"/>
  </cols>
  <sheetData>
    <row r="1" spans="1:13" x14ac:dyDescent="0.55000000000000004">
      <c r="A1" t="s">
        <v>0</v>
      </c>
      <c r="B1" t="s">
        <v>1</v>
      </c>
      <c r="C1" t="s">
        <v>2</v>
      </c>
      <c r="D1" t="s">
        <v>3</v>
      </c>
    </row>
    <row r="2" spans="1:13" x14ac:dyDescent="0.55000000000000004">
      <c r="A2">
        <v>1</v>
      </c>
      <c r="B2">
        <v>3</v>
      </c>
      <c r="C2">
        <v>0</v>
      </c>
      <c r="D2">
        <f>B2-C2</f>
        <v>3</v>
      </c>
    </row>
    <row r="3" spans="1:13" x14ac:dyDescent="0.55000000000000004">
      <c r="A3">
        <v>2</v>
      </c>
      <c r="B3">
        <v>7</v>
      </c>
      <c r="C3">
        <v>4</v>
      </c>
      <c r="D3">
        <f t="shared" ref="D3:D49" si="0">B3-C3</f>
        <v>3</v>
      </c>
    </row>
    <row r="4" spans="1:13" x14ac:dyDescent="0.55000000000000004">
      <c r="A4">
        <v>3</v>
      </c>
      <c r="B4">
        <v>8</v>
      </c>
      <c r="C4">
        <v>0</v>
      </c>
      <c r="D4">
        <f t="shared" si="0"/>
        <v>8</v>
      </c>
      <c r="F4" s="1" t="s">
        <v>4</v>
      </c>
      <c r="G4" t="s">
        <v>6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1:13" x14ac:dyDescent="0.55000000000000004">
      <c r="A5">
        <v>4</v>
      </c>
      <c r="B5">
        <v>6</v>
      </c>
      <c r="C5">
        <v>0</v>
      </c>
      <c r="D5">
        <f t="shared" si="0"/>
        <v>6</v>
      </c>
      <c r="F5" s="2">
        <v>1</v>
      </c>
      <c r="G5">
        <v>15</v>
      </c>
      <c r="I5" s="2">
        <v>1</v>
      </c>
      <c r="J5">
        <v>15</v>
      </c>
      <c r="K5">
        <f>J5</f>
        <v>15</v>
      </c>
      <c r="L5">
        <f>I5*J5</f>
        <v>15</v>
      </c>
      <c r="M5">
        <f>(I5^2)*J5</f>
        <v>15</v>
      </c>
    </row>
    <row r="6" spans="1:13" x14ac:dyDescent="0.55000000000000004">
      <c r="A6">
        <v>5</v>
      </c>
      <c r="B6">
        <v>4</v>
      </c>
      <c r="C6">
        <v>3</v>
      </c>
      <c r="D6">
        <f t="shared" si="0"/>
        <v>1</v>
      </c>
      <c r="F6" s="2">
        <v>2</v>
      </c>
      <c r="G6">
        <v>6</v>
      </c>
      <c r="I6" s="2">
        <v>2</v>
      </c>
      <c r="J6">
        <v>6</v>
      </c>
      <c r="K6">
        <f>K5+J6</f>
        <v>21</v>
      </c>
      <c r="L6">
        <f t="shared" ref="L6:L15" si="1">I6*J6</f>
        <v>12</v>
      </c>
      <c r="M6">
        <f t="shared" ref="M6:M15" si="2">(I6^2)*J6</f>
        <v>24</v>
      </c>
    </row>
    <row r="7" spans="1:13" x14ac:dyDescent="0.55000000000000004">
      <c r="A7">
        <v>6</v>
      </c>
      <c r="B7">
        <v>9</v>
      </c>
      <c r="C7">
        <v>3</v>
      </c>
      <c r="D7">
        <f t="shared" si="0"/>
        <v>6</v>
      </c>
      <c r="F7" s="2">
        <v>3</v>
      </c>
      <c r="G7">
        <v>8</v>
      </c>
      <c r="I7" s="2">
        <v>3</v>
      </c>
      <c r="J7">
        <v>8</v>
      </c>
      <c r="K7">
        <f t="shared" ref="K7:K15" si="3">K6+J7</f>
        <v>29</v>
      </c>
      <c r="L7">
        <f t="shared" si="1"/>
        <v>24</v>
      </c>
      <c r="M7">
        <f t="shared" si="2"/>
        <v>72</v>
      </c>
    </row>
    <row r="8" spans="1:13" x14ac:dyDescent="0.55000000000000004">
      <c r="A8">
        <v>7</v>
      </c>
      <c r="B8">
        <v>4</v>
      </c>
      <c r="C8">
        <v>0</v>
      </c>
      <c r="D8">
        <f t="shared" si="0"/>
        <v>4</v>
      </c>
      <c r="F8" s="2">
        <v>4</v>
      </c>
      <c r="G8">
        <v>7</v>
      </c>
      <c r="I8" s="2">
        <v>4</v>
      </c>
      <c r="J8">
        <v>7</v>
      </c>
      <c r="K8">
        <f t="shared" si="3"/>
        <v>36</v>
      </c>
      <c r="L8">
        <f t="shared" si="1"/>
        <v>28</v>
      </c>
      <c r="M8">
        <f t="shared" si="2"/>
        <v>112</v>
      </c>
    </row>
    <row r="9" spans="1:13" x14ac:dyDescent="0.55000000000000004">
      <c r="A9">
        <v>8</v>
      </c>
      <c r="B9">
        <v>2</v>
      </c>
      <c r="C9">
        <v>1</v>
      </c>
      <c r="D9">
        <f t="shared" si="0"/>
        <v>1</v>
      </c>
      <c r="F9" s="2">
        <v>5</v>
      </c>
      <c r="G9">
        <v>1</v>
      </c>
      <c r="I9" s="2">
        <v>5</v>
      </c>
      <c r="J9">
        <v>1</v>
      </c>
      <c r="K9">
        <f t="shared" si="3"/>
        <v>37</v>
      </c>
      <c r="L9">
        <f t="shared" si="1"/>
        <v>5</v>
      </c>
      <c r="M9">
        <f t="shared" si="2"/>
        <v>25</v>
      </c>
    </row>
    <row r="10" spans="1:13" x14ac:dyDescent="0.55000000000000004">
      <c r="A10">
        <v>9</v>
      </c>
      <c r="B10">
        <v>19</v>
      </c>
      <c r="C10">
        <v>1</v>
      </c>
      <c r="D10">
        <f t="shared" si="0"/>
        <v>18</v>
      </c>
      <c r="F10" s="2">
        <v>6</v>
      </c>
      <c r="G10">
        <v>4</v>
      </c>
      <c r="I10" s="2">
        <v>6</v>
      </c>
      <c r="J10">
        <v>4</v>
      </c>
      <c r="K10">
        <f t="shared" si="3"/>
        <v>41</v>
      </c>
      <c r="L10">
        <f t="shared" si="1"/>
        <v>24</v>
      </c>
      <c r="M10">
        <f t="shared" si="2"/>
        <v>144</v>
      </c>
    </row>
    <row r="11" spans="1:13" x14ac:dyDescent="0.55000000000000004">
      <c r="A11">
        <v>10</v>
      </c>
      <c r="B11">
        <v>5</v>
      </c>
      <c r="C11">
        <v>2</v>
      </c>
      <c r="D11">
        <f t="shared" si="0"/>
        <v>3</v>
      </c>
      <c r="F11" s="2">
        <v>7</v>
      </c>
      <c r="G11">
        <v>1</v>
      </c>
      <c r="I11" s="2">
        <v>7</v>
      </c>
      <c r="J11">
        <v>1</v>
      </c>
      <c r="K11">
        <f t="shared" si="3"/>
        <v>42</v>
      </c>
      <c r="L11">
        <f t="shared" si="1"/>
        <v>7</v>
      </c>
      <c r="M11">
        <f t="shared" si="2"/>
        <v>49</v>
      </c>
    </row>
    <row r="12" spans="1:13" x14ac:dyDescent="0.55000000000000004">
      <c r="A12">
        <v>11</v>
      </c>
      <c r="B12">
        <v>4</v>
      </c>
      <c r="C12">
        <v>2</v>
      </c>
      <c r="D12">
        <f t="shared" si="0"/>
        <v>2</v>
      </c>
      <c r="F12" s="2">
        <v>8</v>
      </c>
      <c r="G12">
        <v>1</v>
      </c>
      <c r="I12" s="2">
        <v>8</v>
      </c>
      <c r="J12">
        <v>1</v>
      </c>
      <c r="K12">
        <f t="shared" si="3"/>
        <v>43</v>
      </c>
      <c r="L12">
        <f t="shared" si="1"/>
        <v>8</v>
      </c>
      <c r="M12">
        <f t="shared" si="2"/>
        <v>64</v>
      </c>
    </row>
    <row r="13" spans="1:13" x14ac:dyDescent="0.55000000000000004">
      <c r="A13">
        <v>12</v>
      </c>
      <c r="B13">
        <v>8</v>
      </c>
      <c r="C13">
        <v>4</v>
      </c>
      <c r="D13">
        <f t="shared" si="0"/>
        <v>4</v>
      </c>
      <c r="F13" s="2">
        <v>9</v>
      </c>
      <c r="G13">
        <v>3</v>
      </c>
      <c r="I13" s="2">
        <v>9</v>
      </c>
      <c r="J13">
        <v>3</v>
      </c>
      <c r="K13">
        <f t="shared" si="3"/>
        <v>46</v>
      </c>
      <c r="L13">
        <f t="shared" si="1"/>
        <v>27</v>
      </c>
      <c r="M13">
        <f t="shared" si="2"/>
        <v>243</v>
      </c>
    </row>
    <row r="14" spans="1:13" x14ac:dyDescent="0.55000000000000004">
      <c r="A14">
        <v>13</v>
      </c>
      <c r="B14">
        <v>10</v>
      </c>
      <c r="C14">
        <v>1</v>
      </c>
      <c r="D14">
        <f t="shared" si="0"/>
        <v>9</v>
      </c>
      <c r="F14" s="2">
        <v>11</v>
      </c>
      <c r="G14">
        <v>1</v>
      </c>
      <c r="I14" s="2">
        <v>11</v>
      </c>
      <c r="J14">
        <v>1</v>
      </c>
      <c r="K14">
        <f t="shared" si="3"/>
        <v>47</v>
      </c>
      <c r="L14">
        <f t="shared" si="1"/>
        <v>11</v>
      </c>
      <c r="M14">
        <f t="shared" si="2"/>
        <v>121</v>
      </c>
    </row>
    <row r="15" spans="1:13" x14ac:dyDescent="0.55000000000000004">
      <c r="A15">
        <v>14</v>
      </c>
      <c r="B15">
        <v>4</v>
      </c>
      <c r="C15">
        <v>1</v>
      </c>
      <c r="D15">
        <f t="shared" si="0"/>
        <v>3</v>
      </c>
      <c r="F15" s="2">
        <v>18</v>
      </c>
      <c r="G15">
        <v>1</v>
      </c>
      <c r="I15" s="4">
        <v>18</v>
      </c>
      <c r="J15" s="5">
        <v>1</v>
      </c>
      <c r="K15" s="5">
        <f t="shared" si="3"/>
        <v>48</v>
      </c>
      <c r="L15" s="5">
        <f t="shared" si="1"/>
        <v>18</v>
      </c>
      <c r="M15" s="5">
        <f t="shared" si="2"/>
        <v>324</v>
      </c>
    </row>
    <row r="16" spans="1:13" x14ac:dyDescent="0.55000000000000004">
      <c r="A16">
        <v>15</v>
      </c>
      <c r="B16">
        <v>9</v>
      </c>
      <c r="C16">
        <v>0</v>
      </c>
      <c r="D16">
        <f t="shared" si="0"/>
        <v>9</v>
      </c>
      <c r="F16" s="2" t="s">
        <v>5</v>
      </c>
      <c r="G16">
        <v>48</v>
      </c>
      <c r="I16" t="s">
        <v>7</v>
      </c>
      <c r="J16">
        <f>SUM(J5:J15)</f>
        <v>48</v>
      </c>
      <c r="L16">
        <f>SUM(L5:L15)</f>
        <v>179</v>
      </c>
      <c r="M16">
        <f>SUM(M5:M15)</f>
        <v>1193</v>
      </c>
    </row>
    <row r="17" spans="1:10" x14ac:dyDescent="0.55000000000000004">
      <c r="A17">
        <v>16</v>
      </c>
      <c r="B17">
        <v>3</v>
      </c>
      <c r="C17">
        <v>2</v>
      </c>
      <c r="D17">
        <f t="shared" si="0"/>
        <v>1</v>
      </c>
    </row>
    <row r="18" spans="1:10" x14ac:dyDescent="0.55000000000000004">
      <c r="A18">
        <v>17</v>
      </c>
      <c r="B18">
        <v>7</v>
      </c>
      <c r="C18">
        <v>4</v>
      </c>
      <c r="D18">
        <f t="shared" si="0"/>
        <v>3</v>
      </c>
      <c r="H18" t="s">
        <v>15</v>
      </c>
      <c r="I18" t="s">
        <v>13</v>
      </c>
      <c r="J18" s="3">
        <f>L16/J16</f>
        <v>3.7291666666666665</v>
      </c>
    </row>
    <row r="19" spans="1:10" x14ac:dyDescent="0.55000000000000004">
      <c r="A19">
        <v>18</v>
      </c>
      <c r="B19">
        <v>4</v>
      </c>
      <c r="C19">
        <v>3</v>
      </c>
      <c r="D19">
        <f t="shared" si="0"/>
        <v>1</v>
      </c>
      <c r="I19" t="s">
        <v>14</v>
      </c>
      <c r="J19" s="3">
        <f>SQRT(M16/J16-J18^2)</f>
        <v>3.308698027757881</v>
      </c>
    </row>
    <row r="20" spans="1:10" x14ac:dyDescent="0.55000000000000004">
      <c r="A20">
        <v>19</v>
      </c>
      <c r="B20">
        <v>5</v>
      </c>
      <c r="C20">
        <v>4</v>
      </c>
      <c r="D20">
        <f t="shared" si="0"/>
        <v>1</v>
      </c>
      <c r="H20" t="s">
        <v>16</v>
      </c>
      <c r="I20" t="s">
        <v>17</v>
      </c>
      <c r="J20">
        <v>3</v>
      </c>
    </row>
    <row r="21" spans="1:10" x14ac:dyDescent="0.55000000000000004">
      <c r="A21">
        <v>20</v>
      </c>
      <c r="B21">
        <v>4</v>
      </c>
      <c r="C21">
        <v>1</v>
      </c>
      <c r="D21">
        <f t="shared" si="0"/>
        <v>3</v>
      </c>
      <c r="I21" t="s">
        <v>18</v>
      </c>
      <c r="J21">
        <v>1</v>
      </c>
    </row>
    <row r="22" spans="1:10" x14ac:dyDescent="0.55000000000000004">
      <c r="A22">
        <v>21</v>
      </c>
      <c r="B22">
        <v>2</v>
      </c>
      <c r="C22">
        <v>1</v>
      </c>
      <c r="D22">
        <f t="shared" si="0"/>
        <v>1</v>
      </c>
    </row>
    <row r="23" spans="1:10" x14ac:dyDescent="0.55000000000000004">
      <c r="A23">
        <v>22</v>
      </c>
      <c r="B23">
        <v>6</v>
      </c>
      <c r="C23">
        <v>4</v>
      </c>
      <c r="D23">
        <f t="shared" si="0"/>
        <v>2</v>
      </c>
    </row>
    <row r="24" spans="1:10" x14ac:dyDescent="0.55000000000000004">
      <c r="A24">
        <v>23</v>
      </c>
      <c r="B24">
        <v>5</v>
      </c>
      <c r="C24">
        <v>3</v>
      </c>
      <c r="D24">
        <f t="shared" si="0"/>
        <v>2</v>
      </c>
    </row>
    <row r="25" spans="1:10" x14ac:dyDescent="0.55000000000000004">
      <c r="A25">
        <v>24</v>
      </c>
      <c r="B25">
        <v>7</v>
      </c>
      <c r="C25">
        <v>5</v>
      </c>
      <c r="D25">
        <f t="shared" si="0"/>
        <v>2</v>
      </c>
    </row>
    <row r="26" spans="1:10" x14ac:dyDescent="0.55000000000000004">
      <c r="A26">
        <v>25</v>
      </c>
      <c r="B26">
        <v>6</v>
      </c>
      <c r="C26">
        <v>2</v>
      </c>
      <c r="D26">
        <f t="shared" si="0"/>
        <v>4</v>
      </c>
    </row>
    <row r="27" spans="1:10" x14ac:dyDescent="0.55000000000000004">
      <c r="A27">
        <v>26</v>
      </c>
      <c r="B27">
        <v>5</v>
      </c>
      <c r="C27">
        <v>1</v>
      </c>
      <c r="D27">
        <f t="shared" si="0"/>
        <v>4</v>
      </c>
    </row>
    <row r="28" spans="1:10" x14ac:dyDescent="0.55000000000000004">
      <c r="A28">
        <v>27</v>
      </c>
      <c r="B28">
        <v>3</v>
      </c>
      <c r="C28">
        <v>2</v>
      </c>
      <c r="D28">
        <f t="shared" si="0"/>
        <v>1</v>
      </c>
    </row>
    <row r="29" spans="1:10" x14ac:dyDescent="0.55000000000000004">
      <c r="A29">
        <v>28</v>
      </c>
      <c r="B29">
        <v>10</v>
      </c>
      <c r="C29">
        <v>1</v>
      </c>
      <c r="D29">
        <f t="shared" si="0"/>
        <v>9</v>
      </c>
    </row>
    <row r="30" spans="1:10" x14ac:dyDescent="0.55000000000000004">
      <c r="A30">
        <v>29</v>
      </c>
      <c r="B30">
        <v>3</v>
      </c>
      <c r="C30">
        <v>2</v>
      </c>
      <c r="D30">
        <f t="shared" si="0"/>
        <v>1</v>
      </c>
    </row>
    <row r="31" spans="1:10" x14ac:dyDescent="0.55000000000000004">
      <c r="A31">
        <v>30</v>
      </c>
      <c r="B31">
        <v>9</v>
      </c>
      <c r="C31">
        <v>3</v>
      </c>
      <c r="D31">
        <f t="shared" si="0"/>
        <v>6</v>
      </c>
    </row>
    <row r="32" spans="1:10" x14ac:dyDescent="0.55000000000000004">
      <c r="A32">
        <v>31</v>
      </c>
      <c r="B32">
        <v>8</v>
      </c>
      <c r="C32">
        <v>1</v>
      </c>
      <c r="D32">
        <f t="shared" si="0"/>
        <v>7</v>
      </c>
    </row>
    <row r="33" spans="1:4" x14ac:dyDescent="0.55000000000000004">
      <c r="A33">
        <v>32</v>
      </c>
      <c r="B33">
        <v>4</v>
      </c>
      <c r="C33">
        <v>0</v>
      </c>
      <c r="D33">
        <f t="shared" si="0"/>
        <v>4</v>
      </c>
    </row>
    <row r="34" spans="1:4" x14ac:dyDescent="0.55000000000000004">
      <c r="A34">
        <v>33</v>
      </c>
      <c r="B34">
        <v>4</v>
      </c>
      <c r="C34">
        <v>3</v>
      </c>
      <c r="D34">
        <f t="shared" si="0"/>
        <v>1</v>
      </c>
    </row>
    <row r="35" spans="1:4" x14ac:dyDescent="0.55000000000000004">
      <c r="A35">
        <v>34</v>
      </c>
      <c r="B35">
        <v>12</v>
      </c>
      <c r="C35">
        <v>1</v>
      </c>
      <c r="D35">
        <f t="shared" si="0"/>
        <v>11</v>
      </c>
    </row>
    <row r="36" spans="1:4" x14ac:dyDescent="0.55000000000000004">
      <c r="A36">
        <v>35</v>
      </c>
      <c r="B36">
        <v>1</v>
      </c>
      <c r="C36">
        <v>0</v>
      </c>
      <c r="D36">
        <f t="shared" si="0"/>
        <v>1</v>
      </c>
    </row>
    <row r="37" spans="1:4" x14ac:dyDescent="0.55000000000000004">
      <c r="A37">
        <v>36</v>
      </c>
      <c r="B37">
        <v>4</v>
      </c>
      <c r="C37">
        <v>2</v>
      </c>
      <c r="D37">
        <f t="shared" si="0"/>
        <v>2</v>
      </c>
    </row>
    <row r="38" spans="1:4" x14ac:dyDescent="0.55000000000000004">
      <c r="A38">
        <v>37</v>
      </c>
      <c r="B38">
        <v>2</v>
      </c>
      <c r="C38">
        <v>1</v>
      </c>
      <c r="D38">
        <f t="shared" si="0"/>
        <v>1</v>
      </c>
    </row>
    <row r="39" spans="1:4" x14ac:dyDescent="0.55000000000000004">
      <c r="A39">
        <v>38</v>
      </c>
      <c r="B39">
        <v>4</v>
      </c>
      <c r="C39">
        <v>1</v>
      </c>
      <c r="D39">
        <f t="shared" si="0"/>
        <v>3</v>
      </c>
    </row>
    <row r="40" spans="1:4" x14ac:dyDescent="0.55000000000000004">
      <c r="A40">
        <v>39</v>
      </c>
      <c r="B40">
        <v>4</v>
      </c>
      <c r="C40">
        <v>3</v>
      </c>
      <c r="D40">
        <f t="shared" si="0"/>
        <v>1</v>
      </c>
    </row>
    <row r="41" spans="1:4" x14ac:dyDescent="0.55000000000000004">
      <c r="A41">
        <v>40</v>
      </c>
      <c r="B41">
        <v>6</v>
      </c>
      <c r="C41">
        <v>3</v>
      </c>
      <c r="D41">
        <f t="shared" si="0"/>
        <v>3</v>
      </c>
    </row>
    <row r="42" spans="1:4" x14ac:dyDescent="0.55000000000000004">
      <c r="A42">
        <v>41</v>
      </c>
      <c r="B42">
        <v>3</v>
      </c>
      <c r="C42">
        <v>2</v>
      </c>
      <c r="D42">
        <f t="shared" si="0"/>
        <v>1</v>
      </c>
    </row>
    <row r="43" spans="1:4" x14ac:dyDescent="0.55000000000000004">
      <c r="A43">
        <v>42</v>
      </c>
      <c r="B43">
        <v>5</v>
      </c>
      <c r="C43">
        <v>0</v>
      </c>
      <c r="D43">
        <f t="shared" si="0"/>
        <v>5</v>
      </c>
    </row>
    <row r="44" spans="1:4" x14ac:dyDescent="0.55000000000000004">
      <c r="A44">
        <v>43</v>
      </c>
      <c r="B44">
        <v>7</v>
      </c>
      <c r="C44">
        <v>3</v>
      </c>
      <c r="D44">
        <f t="shared" si="0"/>
        <v>4</v>
      </c>
    </row>
    <row r="45" spans="1:4" x14ac:dyDescent="0.55000000000000004">
      <c r="A45">
        <v>44</v>
      </c>
      <c r="B45">
        <v>2</v>
      </c>
      <c r="C45">
        <v>1</v>
      </c>
      <c r="D45">
        <f t="shared" si="0"/>
        <v>1</v>
      </c>
    </row>
    <row r="46" spans="1:4" x14ac:dyDescent="0.55000000000000004">
      <c r="A46">
        <v>45</v>
      </c>
      <c r="B46">
        <v>9</v>
      </c>
      <c r="C46">
        <v>3</v>
      </c>
      <c r="D46">
        <f t="shared" si="0"/>
        <v>6</v>
      </c>
    </row>
    <row r="47" spans="1:4" x14ac:dyDescent="0.55000000000000004">
      <c r="A47">
        <v>46</v>
      </c>
      <c r="B47">
        <v>4</v>
      </c>
      <c r="C47">
        <v>2</v>
      </c>
      <c r="D47">
        <f t="shared" si="0"/>
        <v>2</v>
      </c>
    </row>
    <row r="48" spans="1:4" x14ac:dyDescent="0.55000000000000004">
      <c r="A48">
        <v>47</v>
      </c>
      <c r="B48">
        <v>5</v>
      </c>
      <c r="C48">
        <v>1</v>
      </c>
      <c r="D48">
        <f t="shared" si="0"/>
        <v>4</v>
      </c>
    </row>
    <row r="49" spans="1:4" x14ac:dyDescent="0.55000000000000004">
      <c r="A49" s="5">
        <v>48</v>
      </c>
      <c r="B49" s="5">
        <v>1</v>
      </c>
      <c r="C49" s="5">
        <v>0</v>
      </c>
      <c r="D49" s="5">
        <f t="shared" si="0"/>
        <v>1</v>
      </c>
    </row>
    <row r="50" spans="1:4" x14ac:dyDescent="0.55000000000000004">
      <c r="A50" t="s">
        <v>13</v>
      </c>
      <c r="D50" s="3">
        <f>AVERAGE(D2:D49)</f>
        <v>3.7291666666666665</v>
      </c>
    </row>
    <row r="51" spans="1:4" x14ac:dyDescent="0.55000000000000004">
      <c r="A51" t="s">
        <v>14</v>
      </c>
      <c r="D51" s="3">
        <f>_xlfn.STDEV.P(D2:D49)</f>
        <v>3.3086980277578806</v>
      </c>
    </row>
    <row r="52" spans="1:4" x14ac:dyDescent="0.55000000000000004">
      <c r="A52" t="s">
        <v>17</v>
      </c>
      <c r="D52">
        <f>MEDIAN(D2:D49)</f>
        <v>3</v>
      </c>
    </row>
    <row r="53" spans="1:4" x14ac:dyDescent="0.55000000000000004">
      <c r="A53" t="s">
        <v>18</v>
      </c>
      <c r="D53">
        <f>_xlfn.MODE.SNGL(D2:D49)</f>
        <v>1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example05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寺尾敦</dc:creator>
  <cp:lastModifiedBy>敦 寺尾</cp:lastModifiedBy>
  <dcterms:created xsi:type="dcterms:W3CDTF">2024-04-30T08:42:53Z</dcterms:created>
  <dcterms:modified xsi:type="dcterms:W3CDTF">2024-04-30T08:58:05Z</dcterms:modified>
</cp:coreProperties>
</file>